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mies" sheetId="1" r:id="rId4"/>
    <sheet state="visible" name="Drop" sheetId="2" r:id="rId5"/>
    <sheet state="visible" name="Craft" sheetId="3" r:id="rId6"/>
    <sheet state="visible" name="Collection" sheetId="4" r:id="rId7"/>
  </sheets>
  <definedNames/>
  <calcPr/>
</workbook>
</file>

<file path=xl/sharedStrings.xml><?xml version="1.0" encoding="utf-8"?>
<sst xmlns="http://schemas.openxmlformats.org/spreadsheetml/2006/main" count="161" uniqueCount="105">
  <si>
    <t>Level 1</t>
  </si>
  <si>
    <t>Level 2</t>
  </si>
  <si>
    <t>Level 3</t>
  </si>
  <si>
    <t>Level 4</t>
  </si>
  <si>
    <t>Level 5</t>
  </si>
  <si>
    <t>Level 6</t>
  </si>
  <si>
    <t>Level 7</t>
  </si>
  <si>
    <t>Level 8</t>
  </si>
  <si>
    <t>Level 9</t>
  </si>
  <si>
    <t>Level 10</t>
  </si>
  <si>
    <t>START INFINITY</t>
  </si>
  <si>
    <t>Value infinity</t>
  </si>
  <si>
    <t>Base 1</t>
  </si>
  <si>
    <t xml:space="preserve">Base 2 </t>
  </si>
  <si>
    <t>Base 3</t>
  </si>
  <si>
    <t>Base 4</t>
  </si>
  <si>
    <t>Base Nightmare</t>
  </si>
  <si>
    <t>Skeletons1</t>
  </si>
  <si>
    <t>Increase</t>
  </si>
  <si>
    <t>Limitation</t>
  </si>
  <si>
    <t>Skeletons2</t>
  </si>
  <si>
    <t>Skeleton</t>
  </si>
  <si>
    <t>NO</t>
  </si>
  <si>
    <t>Skeletons3</t>
  </si>
  <si>
    <t>Goblins</t>
  </si>
  <si>
    <t>Skeletons4</t>
  </si>
  <si>
    <t>Trolls</t>
  </si>
  <si>
    <t>Skeletons5</t>
  </si>
  <si>
    <t>Lizard</t>
  </si>
  <si>
    <t>Demon</t>
  </si>
  <si>
    <t>Total Skeleton</t>
  </si>
  <si>
    <t>Boss HP</t>
  </si>
  <si>
    <t>Goblins1</t>
  </si>
  <si>
    <t>Goblins2</t>
  </si>
  <si>
    <t>Goblins3</t>
  </si>
  <si>
    <t>Total Goblins</t>
  </si>
  <si>
    <t>Troll1</t>
  </si>
  <si>
    <t>Troll2</t>
  </si>
  <si>
    <t>Total Trolls</t>
  </si>
  <si>
    <t>Spiders Eggs Default</t>
  </si>
  <si>
    <t>Lizard1</t>
  </si>
  <si>
    <t>Lizard2</t>
  </si>
  <si>
    <t>Total Lizards</t>
  </si>
  <si>
    <t>Demon1</t>
  </si>
  <si>
    <t>Difficulty</t>
  </si>
  <si>
    <t>Nightmare</t>
  </si>
  <si>
    <t>YES</t>
  </si>
  <si>
    <t>Spiders Eggs</t>
  </si>
  <si>
    <t>Pumpkin number</t>
  </si>
  <si>
    <t>PercentageDestruction</t>
  </si>
  <si>
    <t>BossHP if all pumpkin destroyed</t>
  </si>
  <si>
    <t>Nighmare difficulty</t>
  </si>
  <si>
    <t>TotalDifficulty</t>
  </si>
  <si>
    <t>Time before start</t>
  </si>
  <si>
    <t>4s</t>
  </si>
  <si>
    <t>7s</t>
  </si>
  <si>
    <t>TSkeleton * 1 + TGoblin * 2 + Spiders * 2 + TTroll * 3 + Lizard * 5 + Demon * 6</t>
  </si>
  <si>
    <t>Nightmare augment difficulty</t>
  </si>
  <si>
    <t>Boss HP (destroyed) * 0,75 + Spider Eggs + Nb pumpkin</t>
  </si>
  <si>
    <t>Skeletons</t>
  </si>
  <si>
    <t>Troll</t>
  </si>
  <si>
    <t>Boss</t>
  </si>
  <si>
    <t>Cartons</t>
  </si>
  <si>
    <t>25% / 1</t>
  </si>
  <si>
    <t>50% / 1</t>
  </si>
  <si>
    <t>100% / 1</t>
  </si>
  <si>
    <t>33% / 1</t>
  </si>
  <si>
    <t>100% / 3</t>
  </si>
  <si>
    <t>Candy</t>
  </si>
  <si>
    <t>50% / 2</t>
  </si>
  <si>
    <t>100% / 4</t>
  </si>
  <si>
    <t>100% / 10</t>
  </si>
  <si>
    <t>Ice Cream</t>
  </si>
  <si>
    <t>15% / 1</t>
  </si>
  <si>
    <t>30% / 1</t>
  </si>
  <si>
    <t>Donut</t>
  </si>
  <si>
    <t>20% / 1</t>
  </si>
  <si>
    <t>COIN</t>
  </si>
  <si>
    <t>Cost</t>
  </si>
  <si>
    <t>Notes</t>
  </si>
  <si>
    <t>Piscine</t>
  </si>
  <si>
    <t xml:space="preserve">La piscine est un craft "régulier", on veut pouvoir en placer régulièrement dans les situations d'urgence. On ne veut pas non plus pouvoir en placer une pour chaque kill. </t>
  </si>
  <si>
    <t>Fusée</t>
  </si>
  <si>
    <t>En partant sur un temps assez faible, on peut équilibrer la fusée avec un coût moyen et un intérêt surtout dans "le moment" pour s'en sortir</t>
  </si>
  <si>
    <t>Dragon</t>
  </si>
  <si>
    <t xml:space="preserve">Cher mais reste longtemps, il y a un setup à mettre en place, etc. </t>
  </si>
  <si>
    <t>Avion</t>
  </si>
  <si>
    <t>L'avion est un craft de "dernière chance". Il permet de survivre à un moment où l'on est completement submergé (dû à sa vitesse de déploiement notamment)</t>
  </si>
  <si>
    <t>Temps</t>
  </si>
  <si>
    <t>- Eclosion: 10
- Temps: 60</t>
  </si>
  <si>
    <t>Temps avant le despawn des cartons</t>
  </si>
  <si>
    <t>Rayon d'action</t>
  </si>
  <si>
    <t xml:space="preserve">Dégâts </t>
  </si>
  <si>
    <t>Attack speed</t>
  </si>
  <si>
    <t>X</t>
  </si>
  <si>
    <t>Probabilities</t>
  </si>
  <si>
    <t>Number of items</t>
  </si>
  <si>
    <t>Type</t>
  </si>
  <si>
    <t>Rarity</t>
  </si>
  <si>
    <t>Hat</t>
  </si>
  <si>
    <t>Rare</t>
  </si>
  <si>
    <t>Epic</t>
  </si>
  <si>
    <t>Legendary</t>
  </si>
  <si>
    <t>Backpack</t>
  </si>
  <si>
    <t>Dragons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</si>
</sst>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0.0"/>
      <color theme="1"/>
      <name val="Arial"/>
      <scheme val="minor"/>
    </font>
    <font>
      <color theme="1"/>
      <name val="Arial"/>
      <scheme val="minor"/>
    </font>
    <font>
      <b/>
      <sz val="12.0"/>
      <color theme="0"/>
      <name val="Arial"/>
      <scheme val="minor"/>
    </font>
    <font>
      <b/>
      <sz val="20.0"/>
      <color theme="1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B4A7D6"/>
        <bgColor rgb="FFB4A7D6"/>
      </patternFill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E06666"/>
        <bgColor rgb="FFE06666"/>
      </patternFill>
    </fill>
    <fill>
      <patternFill patternType="solid">
        <fgColor rgb="FF6AA84F"/>
        <bgColor rgb="FF6AA84F"/>
      </patternFill>
    </fill>
    <fill>
      <patternFill patternType="solid">
        <fgColor rgb="FF76A5AF"/>
        <bgColor rgb="FF76A5AF"/>
      </patternFill>
    </fill>
    <fill>
      <patternFill patternType="solid">
        <fgColor rgb="FFF9CB9C"/>
        <bgColor rgb="FFF9CB9C"/>
      </patternFill>
    </fill>
    <fill>
      <patternFill patternType="solid">
        <fgColor rgb="FFB7B7B7"/>
        <bgColor rgb="FFB7B7B7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F6B26B"/>
        <bgColor rgb="FFF6B26B"/>
      </patternFill>
    </fill>
    <fill>
      <patternFill patternType="solid">
        <fgColor rgb="FFCC4125"/>
        <bgColor rgb="FFCC4125"/>
      </patternFill>
    </fill>
    <fill>
      <patternFill patternType="solid">
        <fgColor rgb="FF674EA7"/>
        <bgColor rgb="FF674EA7"/>
      </patternFill>
    </fill>
    <fill>
      <patternFill patternType="solid">
        <fgColor rgb="FFCC0000"/>
        <bgColor rgb="FFCC0000"/>
      </patternFill>
    </fill>
    <fill>
      <patternFill patternType="solid">
        <fgColor rgb="FFFFE599"/>
        <bgColor rgb="FFFFE599"/>
      </patternFill>
    </fill>
    <fill>
      <patternFill patternType="solid">
        <fgColor rgb="FFA4C2F4"/>
        <bgColor rgb="FFA4C2F4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4" fontId="2" numFmtId="0" xfId="0" applyAlignment="1" applyFill="1" applyFont="1">
      <alignment readingOrder="0"/>
    </xf>
    <xf borderId="0" fillId="5" fontId="2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6" fontId="3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7" fontId="2" numFmtId="0" xfId="0" applyAlignment="1" applyFill="1" applyFont="1">
      <alignment readingOrder="0"/>
    </xf>
    <xf borderId="0" fillId="0" fontId="4" numFmtId="0" xfId="0" applyAlignment="1" applyFont="1">
      <alignment readingOrder="0"/>
    </xf>
    <xf borderId="0" fillId="7" fontId="3" numFmtId="0" xfId="0" applyAlignment="1" applyFont="1">
      <alignment readingOrder="0"/>
    </xf>
    <xf borderId="0" fillId="8" fontId="3" numFmtId="0" xfId="0" applyAlignment="1" applyFill="1" applyFont="1">
      <alignment readingOrder="0"/>
    </xf>
    <xf borderId="0" fillId="9" fontId="3" numFmtId="0" xfId="0" applyAlignment="1" applyFill="1" applyFont="1">
      <alignment readingOrder="0"/>
    </xf>
    <xf borderId="0" fillId="10" fontId="4" numFmtId="0" xfId="0" applyAlignment="1" applyFill="1" applyFont="1">
      <alignment readingOrder="0"/>
    </xf>
    <xf borderId="0" fillId="11" fontId="3" numFmtId="0" xfId="0" applyAlignment="1" applyFill="1" applyFont="1">
      <alignment readingOrder="0"/>
    </xf>
    <xf borderId="0" fillId="0" fontId="3" numFmtId="0" xfId="0" applyFont="1"/>
    <xf borderId="0" fillId="12" fontId="3" numFmtId="0" xfId="0" applyAlignment="1" applyFill="1" applyFont="1">
      <alignment readingOrder="0"/>
    </xf>
    <xf borderId="0" fillId="4" fontId="3" numFmtId="0" xfId="0" applyAlignment="1" applyFont="1">
      <alignment readingOrder="0"/>
    </xf>
    <xf borderId="0" fillId="13" fontId="3" numFmtId="0" xfId="0" applyAlignment="1" applyFill="1" applyFont="1">
      <alignment readingOrder="0"/>
    </xf>
    <xf borderId="0" fillId="14" fontId="3" numFmtId="0" xfId="0" applyAlignment="1" applyFill="1" applyFont="1">
      <alignment readingOrder="0"/>
    </xf>
    <xf borderId="0" fillId="12" fontId="3" numFmtId="0" xfId="0" applyFont="1"/>
    <xf borderId="0" fillId="12" fontId="4" numFmtId="0" xfId="0" applyFont="1"/>
    <xf borderId="0" fillId="10" fontId="3" numFmtId="0" xfId="0" applyAlignment="1" applyFont="1">
      <alignment readingOrder="0"/>
    </xf>
    <xf borderId="0" fillId="15" fontId="3" numFmtId="0" xfId="0" applyAlignment="1" applyFill="1" applyFont="1">
      <alignment readingOrder="0"/>
    </xf>
    <xf borderId="0" fillId="16" fontId="3" numFmtId="0" xfId="0" applyAlignment="1" applyFill="1" applyFont="1">
      <alignment readingOrder="0"/>
    </xf>
    <xf borderId="0" fillId="2" fontId="3" numFmtId="0" xfId="0" applyAlignment="1" applyFont="1">
      <alignment readingOrder="0"/>
    </xf>
    <xf borderId="0" fillId="0" fontId="3" numFmtId="9" xfId="0" applyAlignment="1" applyFont="1" applyNumberFormat="1">
      <alignment readingOrder="0"/>
    </xf>
    <xf borderId="0" fillId="17" fontId="1" numFmtId="0" xfId="0" applyAlignment="1" applyFill="1" applyFont="1">
      <alignment readingOrder="0"/>
    </xf>
    <xf borderId="0" fillId="18" fontId="1" numFmtId="0" xfId="0" applyAlignment="1" applyFill="1" applyFont="1">
      <alignment readingOrder="0"/>
    </xf>
    <xf borderId="0" fillId="19" fontId="4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18" fontId="3" numFmtId="0" xfId="0" applyAlignment="1" applyFont="1">
      <alignment readingOrder="0"/>
    </xf>
    <xf borderId="0" fillId="20" fontId="4" numFmtId="0" xfId="0" applyAlignment="1" applyFill="1" applyFont="1">
      <alignment readingOrder="0"/>
    </xf>
    <xf borderId="0" fillId="21" fontId="4" numFmtId="0" xfId="0" applyAlignment="1" applyFill="1" applyFont="1">
      <alignment readingOrder="0"/>
    </xf>
    <xf borderId="0" fillId="22" fontId="4" numFmtId="0" xfId="0" applyAlignment="1" applyFill="1" applyFont="1">
      <alignment readingOrder="0"/>
    </xf>
    <xf borderId="0" fillId="23" fontId="4" numFmtId="0" xfId="0" applyAlignment="1" applyFill="1" applyFont="1">
      <alignment readingOrder="0"/>
    </xf>
    <xf borderId="0" fillId="20" fontId="2" numFmtId="0" xfId="0" applyAlignment="1" applyFont="1">
      <alignment readingOrder="0"/>
    </xf>
    <xf borderId="0" fillId="4" fontId="2" numFmtId="0" xfId="0" applyAlignment="1" applyFont="1">
      <alignment horizontal="left" readingOrder="0" vertical="center"/>
    </xf>
    <xf borderId="0" fillId="0" fontId="2" numFmtId="0" xfId="0" applyAlignment="1" applyFont="1">
      <alignment readingOrder="0" shrinkToFit="0" wrapText="1"/>
    </xf>
    <xf borderId="0" fillId="19" fontId="4" numFmtId="0" xfId="0" applyAlignment="1" applyFont="1">
      <alignment readingOrder="0" shrinkToFit="0" wrapText="1"/>
    </xf>
    <xf borderId="0" fillId="0" fontId="2" numFmtId="0" xfId="0" applyAlignment="1" applyFont="1">
      <alignment horizontal="left" readingOrder="0" vertical="center"/>
    </xf>
    <xf borderId="0" fillId="24" fontId="5" numFmtId="0" xfId="0" applyAlignment="1" applyFill="1" applyFont="1">
      <alignment horizontal="center" readingOrder="0"/>
    </xf>
    <xf borderId="0" fillId="0" fontId="5" numFmtId="0" xfId="0" applyAlignment="1" applyFont="1">
      <alignment readingOrder="0"/>
    </xf>
    <xf borderId="0" fillId="0" fontId="4" numFmtId="9" xfId="0" applyAlignment="1" applyFont="1" applyNumberFormat="1">
      <alignment readingOrder="0"/>
    </xf>
    <xf borderId="0" fillId="0" fontId="4" numFmtId="0" xfId="0" applyFont="1"/>
    <xf borderId="0" fillId="10" fontId="6" numFmtId="0" xfId="0" applyAlignment="1" applyFont="1">
      <alignment horizontal="center" readingOrder="0" vertical="center"/>
    </xf>
    <xf borderId="0" fillId="20" fontId="1" numFmtId="0" xfId="0" applyAlignment="1" applyFont="1">
      <alignment readingOrder="0"/>
    </xf>
    <xf borderId="0" fillId="19" fontId="1" numFmtId="0" xfId="0" applyAlignment="1" applyFont="1">
      <alignment readingOrder="0"/>
    </xf>
    <xf borderId="0" fillId="12" fontId="6" numFmtId="0" xfId="0" applyAlignment="1" applyFont="1">
      <alignment horizontal="center" readingOrder="0" vertical="center"/>
    </xf>
    <xf borderId="0" fillId="25" fontId="6" numFmtId="0" xfId="0" applyAlignment="1" applyFill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Enemies!$B$29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Enemies!$C$29</c:f>
              <c:numCache/>
            </c:numRef>
          </c:val>
        </c:ser>
        <c:ser>
          <c:idx val="2"/>
          <c:order val="2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Enemies!$D$29</c:f>
              <c:numCache/>
            </c:numRef>
          </c:val>
        </c:ser>
        <c:ser>
          <c:idx val="3"/>
          <c:order val="3"/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Enemies!$E$29</c:f>
              <c:numCache/>
            </c:numRef>
          </c:val>
        </c:ser>
        <c:ser>
          <c:idx val="4"/>
          <c:order val="4"/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Enemies!$F$29</c:f>
              <c:numCache/>
            </c:numRef>
          </c:val>
        </c:ser>
        <c:ser>
          <c:idx val="5"/>
          <c:order val="5"/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Enemies!$G$29</c:f>
              <c:numCache/>
            </c:numRef>
          </c:val>
        </c:ser>
        <c:ser>
          <c:idx val="6"/>
          <c:order val="6"/>
          <c:spPr>
            <a:solidFill>
              <a:schemeClr val="accent1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Enemies!$H$29</c:f>
              <c:numCache/>
            </c:numRef>
          </c:val>
        </c:ser>
        <c:ser>
          <c:idx val="7"/>
          <c:order val="7"/>
          <c:spPr>
            <a:solidFill>
              <a:schemeClr val="accent2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Enemies!$I$29</c:f>
              <c:numCache/>
            </c:numRef>
          </c:val>
        </c:ser>
        <c:ser>
          <c:idx val="8"/>
          <c:order val="8"/>
          <c:spPr>
            <a:solidFill>
              <a:schemeClr val="accent3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Enemies!$J$29</c:f>
              <c:numCache/>
            </c:numRef>
          </c:val>
        </c:ser>
        <c:ser>
          <c:idx val="9"/>
          <c:order val="9"/>
          <c:spPr>
            <a:solidFill>
              <a:schemeClr val="accent4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Enemies!$A$29</c:f>
            </c:strRef>
          </c:cat>
          <c:val>
            <c:numRef>
              <c:f>Enemies!$K$29</c:f>
              <c:numCache/>
            </c:numRef>
          </c:val>
        </c:ser>
        <c:axId val="1015650029"/>
        <c:axId val="1454339613"/>
      </c:barChart>
      <c:catAx>
        <c:axId val="10156500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54339613"/>
      </c:catAx>
      <c:valAx>
        <c:axId val="14543396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1565002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Difficulty per level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Enemies!$B$29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val>
            <c:numRef>
              <c:f>Enemies!$C$29</c:f>
              <c:numCache/>
            </c:numRef>
          </c:val>
        </c:ser>
        <c:ser>
          <c:idx val="2"/>
          <c:order val="2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val>
            <c:numRef>
              <c:f>Enemies!$D$29</c:f>
              <c:numCache/>
            </c:numRef>
          </c:val>
        </c:ser>
        <c:ser>
          <c:idx val="3"/>
          <c:order val="3"/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val>
            <c:numRef>
              <c:f>Enemies!$E$29</c:f>
              <c:numCache/>
            </c:numRef>
          </c:val>
        </c:ser>
        <c:ser>
          <c:idx val="4"/>
          <c:order val="4"/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val>
            <c:numRef>
              <c:f>Enemies!$F$29</c:f>
              <c:numCache/>
            </c:numRef>
          </c:val>
        </c:ser>
        <c:ser>
          <c:idx val="5"/>
          <c:order val="5"/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val>
            <c:numRef>
              <c:f>Enemies!$G$29</c:f>
              <c:numCache/>
            </c:numRef>
          </c:val>
        </c:ser>
        <c:ser>
          <c:idx val="6"/>
          <c:order val="6"/>
          <c:spPr>
            <a:solidFill>
              <a:schemeClr val="accent1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Enemies!$H$29</c:f>
              <c:numCache/>
            </c:numRef>
          </c:val>
        </c:ser>
        <c:ser>
          <c:idx val="7"/>
          <c:order val="7"/>
          <c:spPr>
            <a:solidFill>
              <a:schemeClr val="accent2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Enemies!$I$29</c:f>
              <c:numCache/>
            </c:numRef>
          </c:val>
        </c:ser>
        <c:ser>
          <c:idx val="8"/>
          <c:order val="8"/>
          <c:spPr>
            <a:solidFill>
              <a:schemeClr val="accent3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Enemies!$J$29</c:f>
              <c:numCache/>
            </c:numRef>
          </c:val>
        </c:ser>
        <c:ser>
          <c:idx val="9"/>
          <c:order val="9"/>
          <c:spPr>
            <a:solidFill>
              <a:schemeClr val="accent4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Enemies!$K$29</c:f>
              <c:numCache/>
            </c:numRef>
          </c:val>
        </c:ser>
        <c:ser>
          <c:idx val="10"/>
          <c:order val="10"/>
          <c:spPr>
            <a:solidFill>
              <a:schemeClr val="accent5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Enemies!$L$29</c:f>
              <c:numCache/>
            </c:numRef>
          </c:val>
        </c:ser>
        <c:ser>
          <c:idx val="11"/>
          <c:order val="11"/>
          <c:spPr>
            <a:solidFill>
              <a:schemeClr val="accent6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Enemies!$M$29</c:f>
              <c:numCache/>
            </c:numRef>
          </c:val>
        </c:ser>
        <c:ser>
          <c:idx val="12"/>
          <c:order val="12"/>
          <c:spPr>
            <a:solidFill>
              <a:schemeClr val="accent1">
                <a:lumOff val="6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Enemies!$N$29</c:f>
              <c:numCache/>
            </c:numRef>
          </c:val>
        </c:ser>
        <c:ser>
          <c:idx val="13"/>
          <c:order val="13"/>
          <c:spPr>
            <a:solidFill>
              <a:schemeClr val="accent2">
                <a:lumOff val="6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Enemies!$O$29</c:f>
              <c:numCache/>
            </c:numRef>
          </c:val>
        </c:ser>
        <c:ser>
          <c:idx val="14"/>
          <c:order val="14"/>
          <c:spPr>
            <a:solidFill>
              <a:schemeClr val="accent3">
                <a:lumOff val="6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Enemies!$P$29</c:f>
              <c:numCache/>
            </c:numRef>
          </c:val>
        </c:ser>
        <c:ser>
          <c:idx val="15"/>
          <c:order val="15"/>
          <c:val>
            <c:numRef>
              <c:f>Enemies!$Q$29</c:f>
              <c:numCache/>
            </c:numRef>
          </c:val>
        </c:ser>
        <c:ser>
          <c:idx val="16"/>
          <c:order val="16"/>
          <c:val>
            <c:numRef>
              <c:f>Enemies!$R$29</c:f>
              <c:numCache/>
            </c:numRef>
          </c:val>
        </c:ser>
        <c:ser>
          <c:idx val="17"/>
          <c:order val="17"/>
          <c:val>
            <c:numRef>
              <c:f>Enemies!$S$29</c:f>
              <c:numCache/>
            </c:numRef>
          </c:val>
        </c:ser>
        <c:ser>
          <c:idx val="18"/>
          <c:order val="18"/>
          <c:val>
            <c:numRef>
              <c:f>Enemies!$T$29</c:f>
              <c:numCache/>
            </c:numRef>
          </c:val>
        </c:ser>
        <c:axId val="611221367"/>
        <c:axId val="719982583"/>
      </c:barChart>
      <c:catAx>
        <c:axId val="6112213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19982583"/>
      </c:catAx>
      <c:valAx>
        <c:axId val="7199825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1122136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314325</xdr:colOff>
      <xdr:row>32</xdr:row>
      <xdr:rowOff>38100</xdr:rowOff>
    </xdr:from>
    <xdr:ext cx="5715000" cy="353377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180975</xdr:colOff>
      <xdr:row>32</xdr:row>
      <xdr:rowOff>95250</xdr:rowOff>
    </xdr:from>
    <xdr:ext cx="8696325" cy="5381625"/>
    <xdr:graphicFrame>
      <xdr:nvGraphicFramePr>
        <xdr:cNvPr id="2" name="Chart 2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31.88"/>
    <col customWidth="1" min="2" max="2" width="14.5"/>
    <col customWidth="1" min="12" max="14" width="18.0"/>
    <col customWidth="1" min="20" max="20" width="17.63"/>
    <col customWidth="1" min="22" max="22" width="17.63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4" t="s">
        <v>10</v>
      </c>
      <c r="O1" s="5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3" t="s">
        <v>16</v>
      </c>
    </row>
    <row r="2">
      <c r="A2" s="6" t="s">
        <v>17</v>
      </c>
      <c r="B2" s="7">
        <v>2.0</v>
      </c>
      <c r="C2" s="7">
        <v>3.0</v>
      </c>
      <c r="D2" s="7">
        <v>3.0</v>
      </c>
      <c r="E2" s="7">
        <v>2.0</v>
      </c>
      <c r="F2" s="7">
        <v>3.0</v>
      </c>
      <c r="G2" s="7">
        <v>2.0</v>
      </c>
      <c r="H2" s="7">
        <v>4.0</v>
      </c>
      <c r="I2" s="7">
        <v>3.0</v>
      </c>
      <c r="J2" s="7">
        <v>5.0</v>
      </c>
      <c r="K2" s="7">
        <v>3.0</v>
      </c>
      <c r="M2" s="2" t="s">
        <v>18</v>
      </c>
      <c r="N2" s="8" t="s">
        <v>19</v>
      </c>
      <c r="O2" s="9">
        <v>1.0</v>
      </c>
      <c r="P2" s="9">
        <v>4.0</v>
      </c>
      <c r="Q2" s="9">
        <v>3.0</v>
      </c>
      <c r="R2" s="9">
        <v>2.0</v>
      </c>
      <c r="S2" s="9">
        <v>3.0</v>
      </c>
      <c r="T2" s="9">
        <v>3.0</v>
      </c>
    </row>
    <row r="3">
      <c r="A3" s="6" t="s">
        <v>20</v>
      </c>
      <c r="B3" s="7">
        <v>2.0</v>
      </c>
      <c r="C3" s="7">
        <v>3.0</v>
      </c>
      <c r="D3" s="7">
        <v>3.0</v>
      </c>
      <c r="E3" s="7">
        <v>2.0</v>
      </c>
      <c r="F3" s="7">
        <v>3.0</v>
      </c>
      <c r="G3" s="7">
        <v>2.0</v>
      </c>
      <c r="H3" s="7">
        <v>4.0</v>
      </c>
      <c r="I3" s="7">
        <v>3.0</v>
      </c>
      <c r="J3" s="7">
        <v>5.0</v>
      </c>
      <c r="K3" s="7">
        <v>3.0</v>
      </c>
      <c r="L3" s="10" t="s">
        <v>21</v>
      </c>
      <c r="M3" s="9">
        <v>1.0</v>
      </c>
      <c r="N3" s="9" t="s">
        <v>22</v>
      </c>
      <c r="P3" s="9">
        <v>4.0</v>
      </c>
      <c r="Q3" s="9">
        <v>3.0</v>
      </c>
      <c r="R3" s="9">
        <v>2.0</v>
      </c>
      <c r="S3" s="9">
        <v>3.0</v>
      </c>
      <c r="T3" s="9">
        <v>3.0</v>
      </c>
    </row>
    <row r="4">
      <c r="A4" s="6" t="s">
        <v>23</v>
      </c>
      <c r="B4" s="7">
        <v>2.0</v>
      </c>
      <c r="C4" s="7">
        <v>2.0</v>
      </c>
      <c r="D4" s="7">
        <v>3.0</v>
      </c>
      <c r="E4" s="7">
        <v>2.0</v>
      </c>
      <c r="F4" s="7">
        <v>3.0</v>
      </c>
      <c r="G4" s="7">
        <v>2.0</v>
      </c>
      <c r="H4" s="7">
        <v>4.0</v>
      </c>
      <c r="I4" s="7">
        <v>3.0</v>
      </c>
      <c r="J4" s="7">
        <v>5.0</v>
      </c>
      <c r="K4" s="7">
        <v>3.0</v>
      </c>
      <c r="L4" s="11" t="s">
        <v>24</v>
      </c>
      <c r="M4" s="9">
        <v>1.0</v>
      </c>
      <c r="N4" s="9" t="s">
        <v>22</v>
      </c>
      <c r="P4" s="9">
        <v>4.0</v>
      </c>
      <c r="Q4" s="9">
        <v>3.0</v>
      </c>
      <c r="R4" s="9">
        <v>2.0</v>
      </c>
      <c r="S4" s="9">
        <v>3.0</v>
      </c>
      <c r="T4" s="9">
        <v>3.0</v>
      </c>
    </row>
    <row r="5">
      <c r="A5" s="6" t="s">
        <v>25</v>
      </c>
      <c r="B5" s="7">
        <v>0.0</v>
      </c>
      <c r="C5" s="7">
        <v>2.0</v>
      </c>
      <c r="D5" s="7">
        <v>2.0</v>
      </c>
      <c r="E5" s="7">
        <v>2.0</v>
      </c>
      <c r="F5" s="7">
        <v>3.0</v>
      </c>
      <c r="G5" s="7">
        <v>2.0</v>
      </c>
      <c r="H5" s="7">
        <v>4.0</v>
      </c>
      <c r="I5" s="7">
        <v>3.0</v>
      </c>
      <c r="J5" s="7">
        <v>5.0</v>
      </c>
      <c r="K5" s="7">
        <v>3.0</v>
      </c>
      <c r="L5" s="12" t="s">
        <v>26</v>
      </c>
      <c r="M5" s="9">
        <v>1.0</v>
      </c>
      <c r="N5" s="9" t="s">
        <v>22</v>
      </c>
      <c r="P5" s="9">
        <v>4.0</v>
      </c>
      <c r="Q5" s="9">
        <v>3.0</v>
      </c>
      <c r="R5" s="9">
        <v>2.0</v>
      </c>
      <c r="S5" s="9">
        <v>3.0</v>
      </c>
      <c r="T5" s="9">
        <v>3.0</v>
      </c>
    </row>
    <row r="6">
      <c r="A6" s="6" t="s">
        <v>27</v>
      </c>
      <c r="B6" s="7">
        <v>0.0</v>
      </c>
      <c r="C6" s="7">
        <v>0.0</v>
      </c>
      <c r="D6" s="7">
        <v>2.0</v>
      </c>
      <c r="E6" s="7">
        <v>2.0</v>
      </c>
      <c r="F6" s="7">
        <v>3.0</v>
      </c>
      <c r="G6" s="7">
        <v>2.0</v>
      </c>
      <c r="H6" s="7">
        <v>0.0</v>
      </c>
      <c r="I6" s="7">
        <v>3.0</v>
      </c>
      <c r="J6" s="7">
        <v>5.0</v>
      </c>
      <c r="K6" s="7">
        <v>3.0</v>
      </c>
      <c r="L6" s="13" t="s">
        <v>28</v>
      </c>
      <c r="M6" s="9">
        <v>1.0</v>
      </c>
      <c r="P6" s="9">
        <v>4.0</v>
      </c>
      <c r="Q6" s="9"/>
      <c r="R6" s="9">
        <v>2.0</v>
      </c>
      <c r="S6" s="9">
        <v>3.0</v>
      </c>
      <c r="T6" s="9">
        <v>3.0</v>
      </c>
    </row>
    <row r="7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6" t="s">
        <v>29</v>
      </c>
      <c r="M7" s="9">
        <v>1.0</v>
      </c>
      <c r="N7" s="9"/>
      <c r="P7" s="15"/>
      <c r="Q7" s="15"/>
      <c r="R7" s="15"/>
      <c r="S7" s="15"/>
      <c r="T7" s="15"/>
    </row>
    <row r="8">
      <c r="A8" s="14" t="s">
        <v>30</v>
      </c>
      <c r="B8" s="15">
        <f t="shared" ref="B8:K8" si="1">B2+B3+B4+B5+B6</f>
        <v>6</v>
      </c>
      <c r="C8" s="15">
        <f t="shared" si="1"/>
        <v>10</v>
      </c>
      <c r="D8" s="15">
        <f t="shared" si="1"/>
        <v>13</v>
      </c>
      <c r="E8" s="15">
        <f t="shared" si="1"/>
        <v>10</v>
      </c>
      <c r="F8" s="15">
        <f t="shared" si="1"/>
        <v>15</v>
      </c>
      <c r="G8" s="15">
        <f t="shared" si="1"/>
        <v>10</v>
      </c>
      <c r="H8" s="15">
        <f t="shared" si="1"/>
        <v>16</v>
      </c>
      <c r="I8" s="15">
        <f t="shared" si="1"/>
        <v>15</v>
      </c>
      <c r="J8" s="15">
        <f t="shared" si="1"/>
        <v>25</v>
      </c>
      <c r="K8" s="15">
        <f t="shared" si="1"/>
        <v>15</v>
      </c>
      <c r="L8" s="17" t="s">
        <v>31</v>
      </c>
      <c r="M8" s="9">
        <v>10.0</v>
      </c>
      <c r="N8" s="9" t="s">
        <v>22</v>
      </c>
      <c r="P8" s="15">
        <f t="shared" ref="P8:T8" si="2">P2+P3+P4+P5+P6</f>
        <v>20</v>
      </c>
      <c r="Q8" s="15">
        <f t="shared" si="2"/>
        <v>12</v>
      </c>
      <c r="R8" s="15">
        <f t="shared" si="2"/>
        <v>10</v>
      </c>
      <c r="S8" s="15">
        <f t="shared" si="2"/>
        <v>15</v>
      </c>
      <c r="T8" s="15">
        <f t="shared" si="2"/>
        <v>15</v>
      </c>
    </row>
    <row r="9">
      <c r="A9" s="18" t="s">
        <v>32</v>
      </c>
      <c r="B9" s="7">
        <v>0.0</v>
      </c>
      <c r="C9" s="7">
        <v>1.0</v>
      </c>
      <c r="D9" s="7">
        <v>2.0</v>
      </c>
      <c r="E9" s="7">
        <v>2.0</v>
      </c>
      <c r="F9" s="7">
        <v>2.0</v>
      </c>
      <c r="G9" s="7">
        <v>3.0</v>
      </c>
      <c r="H9" s="7">
        <v>3.0</v>
      </c>
      <c r="I9" s="7">
        <v>3.0</v>
      </c>
      <c r="J9" s="7">
        <v>0.0</v>
      </c>
      <c r="K9" s="7">
        <v>3.0</v>
      </c>
      <c r="L9" s="7"/>
      <c r="M9" s="7"/>
      <c r="N9" s="7"/>
      <c r="P9" s="7">
        <v>2.0</v>
      </c>
      <c r="Q9" s="7">
        <v>3.0</v>
      </c>
      <c r="R9" s="7">
        <v>2.0</v>
      </c>
      <c r="S9" s="7">
        <v>3.0</v>
      </c>
      <c r="T9" s="7">
        <v>2.0</v>
      </c>
    </row>
    <row r="10">
      <c r="A10" s="18" t="s">
        <v>33</v>
      </c>
      <c r="B10" s="7">
        <v>0.0</v>
      </c>
      <c r="C10" s="7">
        <v>0.0</v>
      </c>
      <c r="D10" s="7">
        <v>1.0</v>
      </c>
      <c r="E10" s="7">
        <v>2.0</v>
      </c>
      <c r="F10" s="7">
        <v>2.0</v>
      </c>
      <c r="G10" s="7">
        <v>3.0</v>
      </c>
      <c r="H10" s="7">
        <v>3.0</v>
      </c>
      <c r="I10" s="7">
        <v>2.0</v>
      </c>
      <c r="J10" s="7">
        <v>0.0</v>
      </c>
      <c r="K10" s="7">
        <v>3.0</v>
      </c>
      <c r="L10" s="7"/>
      <c r="M10" s="7"/>
      <c r="N10" s="7"/>
      <c r="P10" s="7">
        <v>2.0</v>
      </c>
      <c r="Q10" s="7">
        <v>3.0</v>
      </c>
      <c r="R10" s="7">
        <v>2.0</v>
      </c>
      <c r="S10" s="7">
        <v>3.0</v>
      </c>
      <c r="T10" s="7">
        <v>2.0</v>
      </c>
    </row>
    <row r="11">
      <c r="A11" s="18" t="s">
        <v>34</v>
      </c>
      <c r="B11" s="7">
        <v>0.0</v>
      </c>
      <c r="C11" s="7">
        <v>0.0</v>
      </c>
      <c r="D11" s="7">
        <v>0.0</v>
      </c>
      <c r="E11" s="7">
        <v>2.0</v>
      </c>
      <c r="F11" s="7">
        <v>2.0</v>
      </c>
      <c r="G11" s="7">
        <v>3.0</v>
      </c>
      <c r="H11" s="7">
        <v>3.0</v>
      </c>
      <c r="I11" s="7">
        <v>2.0</v>
      </c>
      <c r="J11" s="7">
        <v>0.0</v>
      </c>
      <c r="K11" s="7">
        <v>3.0</v>
      </c>
      <c r="L11" s="7"/>
      <c r="M11" s="7"/>
      <c r="N11" s="7"/>
      <c r="P11" s="7">
        <v>2.0</v>
      </c>
      <c r="Q11" s="7">
        <v>2.0</v>
      </c>
      <c r="R11" s="7">
        <v>2.0</v>
      </c>
      <c r="S11" s="7">
        <v>2.0</v>
      </c>
      <c r="T11" s="7">
        <v>2.0</v>
      </c>
    </row>
    <row r="12">
      <c r="A12" s="11" t="s">
        <v>35</v>
      </c>
      <c r="B12" s="15">
        <f>B9+B10+B11</f>
        <v>0</v>
      </c>
      <c r="C12" s="15">
        <f t="shared" ref="C12:G12" si="3">C9+C10</f>
        <v>1</v>
      </c>
      <c r="D12" s="15">
        <f t="shared" si="3"/>
        <v>3</v>
      </c>
      <c r="E12" s="15">
        <f t="shared" si="3"/>
        <v>4</v>
      </c>
      <c r="F12" s="15">
        <f t="shared" si="3"/>
        <v>4</v>
      </c>
      <c r="G12" s="15">
        <f t="shared" si="3"/>
        <v>6</v>
      </c>
      <c r="H12" s="15">
        <f t="shared" ref="H12:K12" si="4">H9+H10+H11</f>
        <v>9</v>
      </c>
      <c r="I12" s="15">
        <f t="shared" si="4"/>
        <v>7</v>
      </c>
      <c r="J12" s="15">
        <f t="shared" si="4"/>
        <v>0</v>
      </c>
      <c r="K12" s="15">
        <f t="shared" si="4"/>
        <v>9</v>
      </c>
      <c r="L12" s="15"/>
      <c r="M12" s="15"/>
      <c r="N12" s="15"/>
      <c r="P12" s="15">
        <f t="shared" ref="P12:T12" si="5">P9+P10+P11</f>
        <v>6</v>
      </c>
      <c r="Q12" s="15">
        <f t="shared" si="5"/>
        <v>8</v>
      </c>
      <c r="R12" s="15">
        <f t="shared" si="5"/>
        <v>6</v>
      </c>
      <c r="S12" s="15">
        <f t="shared" si="5"/>
        <v>8</v>
      </c>
      <c r="T12" s="15">
        <f t="shared" si="5"/>
        <v>6</v>
      </c>
    </row>
    <row r="13">
      <c r="A13" s="19" t="s">
        <v>36</v>
      </c>
      <c r="B13" s="7">
        <v>0.0</v>
      </c>
      <c r="C13" s="7">
        <v>0.0</v>
      </c>
      <c r="D13" s="7">
        <v>0.0</v>
      </c>
      <c r="E13" s="7">
        <v>1.0</v>
      </c>
      <c r="F13" s="7">
        <v>0.0</v>
      </c>
      <c r="G13" s="7">
        <v>1.0</v>
      </c>
      <c r="H13" s="7">
        <v>2.0</v>
      </c>
      <c r="I13" s="7">
        <v>2.0</v>
      </c>
      <c r="J13" s="7">
        <v>2.0</v>
      </c>
      <c r="K13" s="7">
        <v>1.0</v>
      </c>
      <c r="L13" s="7"/>
      <c r="M13" s="7"/>
      <c r="N13" s="7"/>
      <c r="P13" s="7">
        <v>2.0</v>
      </c>
      <c r="Q13" s="7">
        <v>1.0</v>
      </c>
      <c r="R13" s="7">
        <v>2.0</v>
      </c>
      <c r="S13" s="7">
        <v>2.0</v>
      </c>
      <c r="T13" s="7">
        <v>2.0</v>
      </c>
    </row>
    <row r="14">
      <c r="A14" s="19" t="s">
        <v>37</v>
      </c>
      <c r="B14" s="7">
        <v>0.0</v>
      </c>
      <c r="C14" s="7">
        <v>0.0</v>
      </c>
      <c r="D14" s="7">
        <v>0.0</v>
      </c>
      <c r="E14" s="7">
        <v>0.0</v>
      </c>
      <c r="F14" s="7">
        <v>0.0</v>
      </c>
      <c r="G14" s="7">
        <v>0.0</v>
      </c>
      <c r="H14" s="7">
        <v>1.0</v>
      </c>
      <c r="I14" s="7">
        <v>1.0</v>
      </c>
      <c r="J14" s="7">
        <v>0.0</v>
      </c>
      <c r="K14" s="7">
        <v>1.0</v>
      </c>
      <c r="L14" s="7"/>
      <c r="M14" s="7"/>
      <c r="N14" s="7"/>
      <c r="P14" s="7">
        <v>1.0</v>
      </c>
      <c r="Q14" s="7">
        <v>1.0</v>
      </c>
      <c r="R14" s="7">
        <v>2.0</v>
      </c>
      <c r="S14" s="7">
        <v>1.0</v>
      </c>
      <c r="T14" s="7">
        <v>0.0</v>
      </c>
    </row>
    <row r="15">
      <c r="A15" s="12" t="s">
        <v>38</v>
      </c>
      <c r="B15" s="15">
        <f t="shared" ref="B15:K15" si="6">B13+B14</f>
        <v>0</v>
      </c>
      <c r="C15" s="15">
        <f t="shared" si="6"/>
        <v>0</v>
      </c>
      <c r="D15" s="15">
        <f t="shared" si="6"/>
        <v>0</v>
      </c>
      <c r="E15" s="15">
        <f t="shared" si="6"/>
        <v>1</v>
      </c>
      <c r="F15" s="15">
        <f t="shared" si="6"/>
        <v>0</v>
      </c>
      <c r="G15" s="15">
        <f t="shared" si="6"/>
        <v>1</v>
      </c>
      <c r="H15" s="15">
        <f t="shared" si="6"/>
        <v>3</v>
      </c>
      <c r="I15" s="15">
        <f t="shared" si="6"/>
        <v>3</v>
      </c>
      <c r="J15" s="15">
        <f t="shared" si="6"/>
        <v>2</v>
      </c>
      <c r="K15" s="15">
        <f t="shared" si="6"/>
        <v>2</v>
      </c>
      <c r="L15" s="15"/>
      <c r="M15" s="15"/>
      <c r="N15" s="15"/>
      <c r="P15" s="15">
        <f t="shared" ref="P15:T15" si="7">P13+P14</f>
        <v>3</v>
      </c>
      <c r="Q15" s="15">
        <f t="shared" si="7"/>
        <v>2</v>
      </c>
      <c r="R15" s="15">
        <f t="shared" si="7"/>
        <v>4</v>
      </c>
      <c r="S15" s="15">
        <f t="shared" si="7"/>
        <v>3</v>
      </c>
      <c r="T15" s="15">
        <f t="shared" si="7"/>
        <v>2</v>
      </c>
    </row>
    <row r="16">
      <c r="A16" s="16" t="s">
        <v>39</v>
      </c>
      <c r="B16" s="16">
        <v>0.0</v>
      </c>
      <c r="C16" s="16">
        <v>0.0</v>
      </c>
      <c r="D16" s="16">
        <v>2.0</v>
      </c>
      <c r="E16" s="16">
        <v>3.0</v>
      </c>
      <c r="F16" s="16">
        <v>0.0</v>
      </c>
      <c r="G16" s="16">
        <v>0.0</v>
      </c>
      <c r="H16" s="16">
        <v>0.0</v>
      </c>
      <c r="I16" s="16">
        <v>3.0</v>
      </c>
      <c r="J16" s="16">
        <v>5.0</v>
      </c>
      <c r="K16" s="16">
        <v>0.0</v>
      </c>
      <c r="L16" s="16"/>
      <c r="M16" s="20"/>
      <c r="N16" s="20"/>
      <c r="O16" s="21"/>
      <c r="P16" s="16">
        <v>0.0</v>
      </c>
      <c r="Q16" s="16">
        <v>0.0</v>
      </c>
      <c r="R16" s="16">
        <v>4.0</v>
      </c>
      <c r="S16" s="16">
        <v>6.0</v>
      </c>
      <c r="T16" s="20"/>
    </row>
    <row r="17">
      <c r="A17" s="22" t="s">
        <v>40</v>
      </c>
      <c r="B17" s="7">
        <v>0.0</v>
      </c>
      <c r="C17" s="7">
        <v>0.0</v>
      </c>
      <c r="D17" s="7">
        <v>0.0</v>
      </c>
      <c r="E17" s="7">
        <v>0.0</v>
      </c>
      <c r="F17" s="7">
        <v>0.0</v>
      </c>
      <c r="G17" s="7">
        <v>0.0</v>
      </c>
      <c r="H17" s="7">
        <v>0.0</v>
      </c>
      <c r="I17" s="7">
        <v>1.0</v>
      </c>
      <c r="J17" s="7">
        <v>2.0</v>
      </c>
      <c r="K17" s="7">
        <v>1.0</v>
      </c>
      <c r="L17" s="15"/>
      <c r="M17" s="15"/>
      <c r="N17" s="15"/>
      <c r="P17" s="7">
        <v>1.0</v>
      </c>
      <c r="Q17" s="7">
        <v>0.0</v>
      </c>
      <c r="R17" s="7">
        <v>2.0</v>
      </c>
      <c r="S17" s="7">
        <v>0.0</v>
      </c>
      <c r="T17" s="7">
        <v>2.0</v>
      </c>
    </row>
    <row r="18">
      <c r="A18" s="22" t="s">
        <v>41</v>
      </c>
      <c r="B18" s="7">
        <v>0.0</v>
      </c>
      <c r="C18" s="7">
        <v>0.0</v>
      </c>
      <c r="D18" s="7">
        <v>0.0</v>
      </c>
      <c r="E18" s="7">
        <v>0.0</v>
      </c>
      <c r="F18" s="7">
        <v>0.0</v>
      </c>
      <c r="G18" s="7">
        <v>0.0</v>
      </c>
      <c r="H18" s="7">
        <v>0.0</v>
      </c>
      <c r="I18" s="7">
        <v>0.0</v>
      </c>
      <c r="J18" s="7">
        <v>2.0</v>
      </c>
      <c r="K18" s="7">
        <v>1.0</v>
      </c>
      <c r="L18" s="15"/>
      <c r="M18" s="15"/>
      <c r="N18" s="15"/>
      <c r="P18" s="7">
        <v>0.0</v>
      </c>
      <c r="Q18" s="7">
        <v>1.0</v>
      </c>
      <c r="R18" s="7">
        <v>1.0</v>
      </c>
      <c r="S18" s="7">
        <v>0.0</v>
      </c>
      <c r="T18" s="7">
        <v>2.0</v>
      </c>
    </row>
    <row r="19">
      <c r="A19" s="23" t="s">
        <v>42</v>
      </c>
      <c r="B19" s="15">
        <f t="shared" ref="B19:T19" si="8">B17+B18</f>
        <v>0</v>
      </c>
      <c r="C19" s="15">
        <f t="shared" si="8"/>
        <v>0</v>
      </c>
      <c r="D19" s="15">
        <f t="shared" si="8"/>
        <v>0</v>
      </c>
      <c r="E19" s="15">
        <f t="shared" si="8"/>
        <v>0</v>
      </c>
      <c r="F19" s="15">
        <f t="shared" si="8"/>
        <v>0</v>
      </c>
      <c r="G19" s="15">
        <f t="shared" si="8"/>
        <v>0</v>
      </c>
      <c r="H19" s="15">
        <f t="shared" si="8"/>
        <v>0</v>
      </c>
      <c r="I19" s="15">
        <f t="shared" si="8"/>
        <v>1</v>
      </c>
      <c r="J19" s="15">
        <f t="shared" si="8"/>
        <v>4</v>
      </c>
      <c r="K19" s="15">
        <f t="shared" si="8"/>
        <v>2</v>
      </c>
      <c r="L19" s="15">
        <f t="shared" si="8"/>
        <v>0</v>
      </c>
      <c r="M19" s="15">
        <f t="shared" si="8"/>
        <v>0</v>
      </c>
      <c r="N19" s="15">
        <f t="shared" si="8"/>
        <v>0</v>
      </c>
      <c r="O19" s="15">
        <f t="shared" si="8"/>
        <v>0</v>
      </c>
      <c r="P19" s="15">
        <f t="shared" si="8"/>
        <v>1</v>
      </c>
      <c r="Q19" s="15">
        <f t="shared" si="8"/>
        <v>1</v>
      </c>
      <c r="R19" s="15">
        <f t="shared" si="8"/>
        <v>3</v>
      </c>
      <c r="S19" s="15">
        <f t="shared" si="8"/>
        <v>0</v>
      </c>
      <c r="T19" s="15">
        <f t="shared" si="8"/>
        <v>4</v>
      </c>
    </row>
    <row r="20">
      <c r="A20" s="16" t="s">
        <v>43</v>
      </c>
      <c r="B20" s="7">
        <v>0.0</v>
      </c>
      <c r="C20" s="7">
        <v>0.0</v>
      </c>
      <c r="D20" s="7">
        <v>0.0</v>
      </c>
      <c r="E20" s="7">
        <v>0.0</v>
      </c>
      <c r="F20" s="7">
        <v>0.0</v>
      </c>
      <c r="G20" s="7">
        <v>0.0</v>
      </c>
      <c r="H20" s="7">
        <v>0.0</v>
      </c>
      <c r="I20" s="7">
        <v>0.0</v>
      </c>
      <c r="J20" s="7">
        <v>0.0</v>
      </c>
      <c r="K20" s="7">
        <v>0.0</v>
      </c>
      <c r="L20" s="7">
        <v>0.0</v>
      </c>
      <c r="M20" s="7">
        <v>0.0</v>
      </c>
      <c r="N20" s="7">
        <v>0.0</v>
      </c>
      <c r="O20" s="7">
        <v>0.0</v>
      </c>
      <c r="P20" s="7">
        <v>0.0</v>
      </c>
      <c r="Q20" s="7">
        <v>1.0</v>
      </c>
      <c r="R20" s="7">
        <v>2.0</v>
      </c>
      <c r="S20" s="7">
        <v>3.0</v>
      </c>
      <c r="T20" s="7">
        <v>2.0</v>
      </c>
    </row>
    <row r="21">
      <c r="A21" s="24" t="s">
        <v>44</v>
      </c>
      <c r="B21" s="15">
        <f t="shared" ref="B21:K21" si="9">B8+B12*2+B15*3+B16*2+B19*5+B20*10</f>
        <v>6</v>
      </c>
      <c r="C21" s="15">
        <f t="shared" si="9"/>
        <v>12</v>
      </c>
      <c r="D21" s="15">
        <f t="shared" si="9"/>
        <v>23</v>
      </c>
      <c r="E21" s="15">
        <f t="shared" si="9"/>
        <v>27</v>
      </c>
      <c r="F21" s="15">
        <f t="shared" si="9"/>
        <v>23</v>
      </c>
      <c r="G21" s="15">
        <f t="shared" si="9"/>
        <v>25</v>
      </c>
      <c r="H21" s="15">
        <f t="shared" si="9"/>
        <v>43</v>
      </c>
      <c r="I21" s="15">
        <f t="shared" si="9"/>
        <v>49</v>
      </c>
      <c r="J21" s="15">
        <f t="shared" si="9"/>
        <v>61</v>
      </c>
      <c r="K21" s="15">
        <f t="shared" si="9"/>
        <v>49</v>
      </c>
      <c r="L21" s="15"/>
      <c r="M21" s="15"/>
      <c r="N21" s="15"/>
      <c r="O21" s="15">
        <f t="shared" ref="O21:T21" si="10">O8+O12*2+O15*3+O16*2+O19*5+O20*10</f>
        <v>0</v>
      </c>
      <c r="P21" s="15">
        <f t="shared" si="10"/>
        <v>46</v>
      </c>
      <c r="Q21" s="15">
        <f t="shared" si="10"/>
        <v>49</v>
      </c>
      <c r="R21" s="15">
        <f t="shared" si="10"/>
        <v>77</v>
      </c>
      <c r="S21" s="15">
        <f t="shared" si="10"/>
        <v>82</v>
      </c>
      <c r="T21" s="15">
        <f t="shared" si="10"/>
        <v>73</v>
      </c>
    </row>
    <row r="22">
      <c r="A22" s="17" t="s">
        <v>45</v>
      </c>
      <c r="B22" s="7" t="s">
        <v>22</v>
      </c>
      <c r="C22" s="7" t="s">
        <v>22</v>
      </c>
      <c r="D22" s="7" t="s">
        <v>22</v>
      </c>
      <c r="E22" s="7" t="s">
        <v>22</v>
      </c>
      <c r="F22" s="7" t="s">
        <v>46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46</v>
      </c>
      <c r="L22" s="7"/>
      <c r="M22" s="7"/>
      <c r="N22" s="7"/>
      <c r="P22" s="7" t="s">
        <v>22</v>
      </c>
      <c r="Q22" s="7" t="s">
        <v>22</v>
      </c>
      <c r="R22" s="7" t="s">
        <v>22</v>
      </c>
      <c r="S22" s="7" t="s">
        <v>22</v>
      </c>
      <c r="T22" s="7" t="s">
        <v>46</v>
      </c>
    </row>
    <row r="23">
      <c r="A23" s="25" t="s">
        <v>47</v>
      </c>
      <c r="B23" s="15"/>
      <c r="C23" s="15"/>
      <c r="D23" s="15"/>
      <c r="E23" s="15"/>
      <c r="F23" s="7">
        <v>5.0</v>
      </c>
      <c r="G23" s="15"/>
      <c r="H23" s="15"/>
      <c r="I23" s="15"/>
      <c r="J23" s="15"/>
      <c r="K23" s="7">
        <v>10.0</v>
      </c>
      <c r="L23" s="7"/>
      <c r="M23" s="7"/>
      <c r="N23" s="7"/>
      <c r="P23" s="7"/>
      <c r="Q23" s="7"/>
      <c r="R23" s="7"/>
      <c r="S23" s="7"/>
      <c r="T23" s="7">
        <v>10.0</v>
      </c>
    </row>
    <row r="24">
      <c r="A24" s="25" t="s">
        <v>48</v>
      </c>
      <c r="B24" s="15"/>
      <c r="C24" s="15"/>
      <c r="D24" s="15"/>
      <c r="E24" s="15"/>
      <c r="F24" s="7">
        <v>12.0</v>
      </c>
      <c r="G24" s="15"/>
      <c r="H24" s="15"/>
      <c r="I24" s="15"/>
      <c r="J24" s="15"/>
      <c r="K24" s="7">
        <v>15.0</v>
      </c>
      <c r="L24" s="7"/>
      <c r="M24" s="7"/>
      <c r="N24" s="7"/>
      <c r="P24" s="7"/>
      <c r="Q24" s="7"/>
      <c r="R24" s="7"/>
      <c r="S24" s="7"/>
      <c r="T24" s="7">
        <v>20.0</v>
      </c>
    </row>
    <row r="25">
      <c r="A25" s="25" t="s">
        <v>49</v>
      </c>
      <c r="B25" s="15"/>
      <c r="C25" s="15"/>
      <c r="D25" s="15"/>
      <c r="E25" s="15"/>
      <c r="F25" s="26">
        <v>0.4</v>
      </c>
      <c r="G25" s="15"/>
      <c r="H25" s="15"/>
      <c r="I25" s="15"/>
      <c r="J25" s="15"/>
      <c r="K25" s="26">
        <v>0.4</v>
      </c>
      <c r="L25" s="26"/>
      <c r="M25" s="26"/>
      <c r="N25" s="26"/>
      <c r="P25" s="26"/>
      <c r="Q25" s="26"/>
      <c r="R25" s="26"/>
      <c r="S25" s="26"/>
      <c r="T25" s="26">
        <v>0.4</v>
      </c>
    </row>
    <row r="26">
      <c r="A26" s="25" t="s">
        <v>31</v>
      </c>
      <c r="B26" s="15"/>
      <c r="C26" s="15"/>
      <c r="D26" s="15"/>
      <c r="E26" s="15"/>
      <c r="F26" s="7">
        <v>50.0</v>
      </c>
      <c r="G26" s="15"/>
      <c r="H26" s="15"/>
      <c r="I26" s="15"/>
      <c r="J26" s="15"/>
      <c r="K26" s="7">
        <v>80.0</v>
      </c>
      <c r="L26" s="7"/>
      <c r="M26" s="7"/>
      <c r="N26" s="7"/>
      <c r="P26" s="7"/>
      <c r="Q26" s="7"/>
      <c r="R26" s="7"/>
      <c r="S26" s="7"/>
      <c r="T26" s="7">
        <v>110.0</v>
      </c>
    </row>
    <row r="27">
      <c r="A27" s="25" t="s">
        <v>50</v>
      </c>
      <c r="B27" s="9"/>
      <c r="C27" s="9"/>
      <c r="D27" s="9"/>
      <c r="E27" s="9"/>
      <c r="F27" s="9">
        <f t="shared" ref="F27:K27" si="11">F26-F26*F25</f>
        <v>30</v>
      </c>
      <c r="G27" s="9">
        <f t="shared" si="11"/>
        <v>0</v>
      </c>
      <c r="H27" s="9">
        <f t="shared" si="11"/>
        <v>0</v>
      </c>
      <c r="I27" s="9">
        <f t="shared" si="11"/>
        <v>0</v>
      </c>
      <c r="J27" s="9">
        <f t="shared" si="11"/>
        <v>0</v>
      </c>
      <c r="K27" s="9">
        <f t="shared" si="11"/>
        <v>48</v>
      </c>
      <c r="P27" s="9">
        <f t="shared" ref="P27:T27" si="12">P26-P26*P25</f>
        <v>0</v>
      </c>
      <c r="Q27" s="9">
        <f t="shared" si="12"/>
        <v>0</v>
      </c>
      <c r="R27" s="9">
        <f t="shared" si="12"/>
        <v>0</v>
      </c>
      <c r="S27" s="9">
        <f t="shared" si="12"/>
        <v>0</v>
      </c>
      <c r="T27" s="9">
        <f t="shared" si="12"/>
        <v>66</v>
      </c>
    </row>
    <row r="28">
      <c r="A28" s="27" t="s">
        <v>51</v>
      </c>
      <c r="B28" s="9">
        <f t="shared" ref="B28:F28" si="13">B26*0.5+B23</f>
        <v>0</v>
      </c>
      <c r="C28" s="9">
        <f t="shared" si="13"/>
        <v>0</v>
      </c>
      <c r="D28" s="9">
        <f t="shared" si="13"/>
        <v>0</v>
      </c>
      <c r="E28" s="9">
        <f t="shared" si="13"/>
        <v>0</v>
      </c>
      <c r="F28" s="9">
        <f t="shared" si="13"/>
        <v>30</v>
      </c>
      <c r="G28" s="9">
        <f t="shared" ref="G28:K28" si="14">G27*0.75+G23+G24</f>
        <v>0</v>
      </c>
      <c r="H28" s="9">
        <f t="shared" si="14"/>
        <v>0</v>
      </c>
      <c r="I28" s="9">
        <f t="shared" si="14"/>
        <v>0</v>
      </c>
      <c r="J28" s="9">
        <f t="shared" si="14"/>
        <v>0</v>
      </c>
      <c r="K28" s="9">
        <f t="shared" si="14"/>
        <v>61</v>
      </c>
      <c r="P28" s="9">
        <f t="shared" ref="P28:T28" si="15">P27*0.75+P23+P24</f>
        <v>0</v>
      </c>
      <c r="Q28" s="9">
        <f t="shared" si="15"/>
        <v>0</v>
      </c>
      <c r="R28" s="9">
        <f t="shared" si="15"/>
        <v>0</v>
      </c>
      <c r="S28" s="9">
        <f t="shared" si="15"/>
        <v>0</v>
      </c>
      <c r="T28" s="9">
        <f t="shared" si="15"/>
        <v>79.5</v>
      </c>
    </row>
    <row r="29">
      <c r="A29" s="28" t="s">
        <v>52</v>
      </c>
      <c r="B29" s="9">
        <f t="shared" ref="B29:K29" si="16">IF(B22="YES",B21+B28,B21)</f>
        <v>6</v>
      </c>
      <c r="C29" s="9">
        <f t="shared" si="16"/>
        <v>12</v>
      </c>
      <c r="D29" s="9">
        <f t="shared" si="16"/>
        <v>23</v>
      </c>
      <c r="E29" s="9">
        <f t="shared" si="16"/>
        <v>27</v>
      </c>
      <c r="F29" s="9">
        <f t="shared" si="16"/>
        <v>53</v>
      </c>
      <c r="G29" s="9">
        <f t="shared" si="16"/>
        <v>25</v>
      </c>
      <c r="H29" s="9">
        <f t="shared" si="16"/>
        <v>43</v>
      </c>
      <c r="I29" s="9">
        <f t="shared" si="16"/>
        <v>49</v>
      </c>
      <c r="J29" s="9">
        <f t="shared" si="16"/>
        <v>61</v>
      </c>
      <c r="K29" s="9">
        <f t="shared" si="16"/>
        <v>110</v>
      </c>
      <c r="P29" s="9">
        <f t="shared" ref="P29:T29" si="17">IF(P22="YES",P21+P28,P21)</f>
        <v>46</v>
      </c>
      <c r="Q29" s="9">
        <f t="shared" si="17"/>
        <v>49</v>
      </c>
      <c r="R29" s="9">
        <f t="shared" si="17"/>
        <v>77</v>
      </c>
      <c r="S29" s="9">
        <f t="shared" si="17"/>
        <v>82</v>
      </c>
      <c r="T29" s="9">
        <f t="shared" si="17"/>
        <v>152.5</v>
      </c>
    </row>
    <row r="31">
      <c r="A31" s="29" t="s">
        <v>53</v>
      </c>
      <c r="B31" s="9" t="s">
        <v>54</v>
      </c>
      <c r="C31" s="9" t="s">
        <v>55</v>
      </c>
      <c r="D31" s="9" t="s">
        <v>55</v>
      </c>
      <c r="E31" s="9" t="s">
        <v>55</v>
      </c>
      <c r="F31" s="9" t="s">
        <v>55</v>
      </c>
      <c r="G31" s="9" t="s">
        <v>55</v>
      </c>
      <c r="H31" s="9" t="s">
        <v>55</v>
      </c>
      <c r="I31" s="9" t="s">
        <v>55</v>
      </c>
      <c r="J31" s="9" t="s">
        <v>55</v>
      </c>
      <c r="K31" s="9" t="s">
        <v>55</v>
      </c>
      <c r="P31" s="9" t="s">
        <v>55</v>
      </c>
      <c r="Q31" s="9" t="s">
        <v>55</v>
      </c>
      <c r="R31" s="9" t="s">
        <v>55</v>
      </c>
      <c r="S31" s="9" t="s">
        <v>55</v>
      </c>
    </row>
    <row r="33">
      <c r="N33" s="30"/>
      <c r="O33" s="31"/>
      <c r="P33" s="31"/>
      <c r="Q33" s="31"/>
      <c r="R33" s="31"/>
      <c r="S33" s="31"/>
      <c r="T33" s="31"/>
    </row>
    <row r="34">
      <c r="A34" s="9" t="s">
        <v>44</v>
      </c>
      <c r="N34" s="7"/>
    </row>
    <row r="35">
      <c r="A35" s="9" t="s">
        <v>56</v>
      </c>
      <c r="N35" s="7"/>
    </row>
    <row r="36">
      <c r="N36" s="7"/>
    </row>
    <row r="37">
      <c r="A37" s="9" t="s">
        <v>57</v>
      </c>
      <c r="N37" s="7"/>
    </row>
    <row r="38">
      <c r="A38" s="9" t="s">
        <v>58</v>
      </c>
      <c r="N38" s="7"/>
    </row>
    <row r="39">
      <c r="N39" s="7"/>
      <c r="O39" s="15"/>
      <c r="P39" s="15"/>
      <c r="Q39" s="15"/>
      <c r="R39" s="15"/>
      <c r="S39" s="15"/>
      <c r="T39" s="15"/>
    </row>
    <row r="40">
      <c r="N40" s="7"/>
      <c r="O40" s="7"/>
      <c r="P40" s="7"/>
      <c r="Q40" s="7"/>
      <c r="R40" s="7"/>
      <c r="S40" s="7"/>
      <c r="T40" s="7"/>
    </row>
    <row r="41">
      <c r="N41" s="7"/>
      <c r="O41" s="7"/>
      <c r="P41" s="7"/>
      <c r="Q41" s="7"/>
      <c r="R41" s="7"/>
      <c r="S41" s="7"/>
      <c r="T41" s="7"/>
    </row>
    <row r="42">
      <c r="N42" s="7"/>
      <c r="O42" s="7"/>
      <c r="P42" s="7"/>
      <c r="Q42" s="7"/>
      <c r="R42" s="7"/>
      <c r="S42" s="7"/>
      <c r="T42" s="7"/>
    </row>
    <row r="43">
      <c r="N43" s="7"/>
      <c r="O43" s="15"/>
      <c r="P43" s="15"/>
      <c r="Q43" s="15"/>
      <c r="R43" s="15"/>
      <c r="S43" s="15"/>
      <c r="T43" s="15"/>
    </row>
    <row r="44">
      <c r="N44" s="7"/>
      <c r="O44" s="7"/>
      <c r="P44" s="7"/>
      <c r="Q44" s="7"/>
      <c r="R44" s="7"/>
      <c r="S44" s="7"/>
      <c r="T44" s="7"/>
    </row>
    <row r="45">
      <c r="N45" s="7"/>
      <c r="O45" s="7"/>
      <c r="P45" s="7"/>
      <c r="Q45" s="7"/>
      <c r="R45" s="7"/>
      <c r="S45" s="7"/>
      <c r="T45" s="7"/>
    </row>
    <row r="46">
      <c r="N46" s="7"/>
      <c r="O46" s="7"/>
      <c r="P46" s="7"/>
      <c r="Q46" s="15"/>
      <c r="R46" s="15"/>
      <c r="S46" s="15"/>
      <c r="T46" s="15"/>
    </row>
    <row r="47">
      <c r="N47" s="7"/>
      <c r="O47" s="15"/>
      <c r="P47" s="15"/>
      <c r="Q47" s="15"/>
      <c r="R47" s="15"/>
      <c r="S47" s="15"/>
      <c r="T47" s="15"/>
    </row>
    <row r="48">
      <c r="N48" s="7"/>
      <c r="O48" s="7"/>
      <c r="P48" s="7"/>
      <c r="Q48" s="7"/>
      <c r="R48" s="7"/>
      <c r="S48" s="7"/>
      <c r="T48" s="7"/>
    </row>
    <row r="49">
      <c r="N49" s="7"/>
      <c r="O49" s="7"/>
      <c r="P49" s="7"/>
      <c r="Q49" s="7"/>
      <c r="R49" s="7"/>
      <c r="S49" s="7"/>
      <c r="T49" s="7"/>
    </row>
    <row r="50">
      <c r="N50" s="7"/>
      <c r="O50" s="7"/>
      <c r="P50" s="7"/>
      <c r="Q50" s="7"/>
      <c r="R50" s="7"/>
      <c r="S50" s="7"/>
      <c r="T50" s="7"/>
    </row>
    <row r="51">
      <c r="N51" s="7"/>
      <c r="O51" s="26"/>
      <c r="P51" s="26"/>
      <c r="Q51" s="26"/>
      <c r="R51" s="26"/>
      <c r="S51" s="26"/>
      <c r="T51" s="26"/>
    </row>
    <row r="52">
      <c r="N52" s="7"/>
      <c r="O52" s="7"/>
      <c r="P52" s="7"/>
      <c r="Q52" s="7"/>
      <c r="R52" s="7"/>
      <c r="S52" s="7"/>
      <c r="T52" s="7"/>
    </row>
    <row r="53">
      <c r="N53" s="7"/>
    </row>
    <row r="54">
      <c r="N54" s="30"/>
    </row>
    <row r="55">
      <c r="N55" s="30"/>
    </row>
    <row r="57">
      <c r="N57" s="9"/>
    </row>
  </sheetData>
  <mergeCells count="1">
    <mergeCell ref="L1:N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C1" s="6" t="s">
        <v>59</v>
      </c>
      <c r="D1" s="18" t="s">
        <v>24</v>
      </c>
      <c r="E1" s="19" t="s">
        <v>60</v>
      </c>
      <c r="F1" s="22" t="s">
        <v>28</v>
      </c>
      <c r="G1" s="16" t="s">
        <v>29</v>
      </c>
      <c r="H1" s="32" t="s">
        <v>61</v>
      </c>
    </row>
    <row r="2">
      <c r="B2" s="33" t="s">
        <v>62</v>
      </c>
      <c r="C2" s="9" t="s">
        <v>63</v>
      </c>
      <c r="D2" s="9" t="s">
        <v>64</v>
      </c>
      <c r="E2" s="9" t="s">
        <v>65</v>
      </c>
      <c r="F2" s="9" t="s">
        <v>66</v>
      </c>
      <c r="G2" s="9" t="s">
        <v>64</v>
      </c>
      <c r="H2" s="9" t="s">
        <v>67</v>
      </c>
    </row>
    <row r="3">
      <c r="B3" s="29" t="s">
        <v>68</v>
      </c>
      <c r="C3" s="9" t="s">
        <v>63</v>
      </c>
      <c r="D3" s="9" t="s">
        <v>69</v>
      </c>
      <c r="E3" s="9" t="s">
        <v>70</v>
      </c>
      <c r="F3" s="9" t="s">
        <v>69</v>
      </c>
      <c r="G3" s="9" t="s">
        <v>69</v>
      </c>
      <c r="H3" s="9" t="s">
        <v>71</v>
      </c>
    </row>
    <row r="4">
      <c r="B4" s="34" t="s">
        <v>72</v>
      </c>
      <c r="D4" s="9" t="s">
        <v>73</v>
      </c>
      <c r="E4" s="9" t="s">
        <v>63</v>
      </c>
      <c r="F4" s="9" t="s">
        <v>63</v>
      </c>
      <c r="G4" s="9" t="s">
        <v>74</v>
      </c>
      <c r="H4" s="9" t="s">
        <v>67</v>
      </c>
    </row>
    <row r="5">
      <c r="B5" s="35" t="s">
        <v>75</v>
      </c>
      <c r="E5" s="9" t="s">
        <v>73</v>
      </c>
      <c r="G5" s="9" t="s">
        <v>76</v>
      </c>
    </row>
    <row r="6">
      <c r="B6" s="36" t="s">
        <v>77</v>
      </c>
      <c r="H6" s="9" t="s">
        <v>65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38"/>
    <col customWidth="1" min="3" max="3" width="103.63"/>
    <col customWidth="1" min="4" max="4" width="16.13"/>
  </cols>
  <sheetData>
    <row r="1">
      <c r="A1" s="1"/>
      <c r="B1" s="8" t="s">
        <v>78</v>
      </c>
      <c r="C1" s="37" t="s">
        <v>79</v>
      </c>
      <c r="D1" s="31"/>
      <c r="E1" s="31"/>
      <c r="F1" s="31"/>
      <c r="G1" s="31"/>
    </row>
    <row r="2">
      <c r="A2" s="38" t="s">
        <v>80</v>
      </c>
      <c r="B2" s="31">
        <v>3.0</v>
      </c>
      <c r="C2" s="39" t="s">
        <v>81</v>
      </c>
    </row>
    <row r="3">
      <c r="A3" s="38" t="s">
        <v>82</v>
      </c>
      <c r="B3" s="31">
        <v>10.0</v>
      </c>
      <c r="C3" s="39" t="s">
        <v>83</v>
      </c>
    </row>
    <row r="4">
      <c r="A4" s="38" t="s">
        <v>84</v>
      </c>
      <c r="B4" s="31">
        <v>15.0</v>
      </c>
      <c r="C4" s="39" t="s">
        <v>85</v>
      </c>
    </row>
    <row r="5">
      <c r="A5" s="38" t="s">
        <v>86</v>
      </c>
      <c r="B5" s="31">
        <v>25.0</v>
      </c>
      <c r="C5" s="39" t="s">
        <v>87</v>
      </c>
    </row>
    <row r="6">
      <c r="E6" s="38" t="s">
        <v>80</v>
      </c>
      <c r="F6" s="38" t="s">
        <v>82</v>
      </c>
      <c r="G6" s="38" t="s">
        <v>84</v>
      </c>
      <c r="H6" s="38" t="s">
        <v>86</v>
      </c>
    </row>
    <row r="7">
      <c r="D7" s="9" t="s">
        <v>88</v>
      </c>
      <c r="G7" s="9" t="s">
        <v>89</v>
      </c>
    </row>
    <row r="8">
      <c r="A8" s="40" t="s">
        <v>90</v>
      </c>
      <c r="B8" s="9">
        <v>25.0</v>
      </c>
      <c r="D8" s="9" t="s">
        <v>91</v>
      </c>
      <c r="E8" s="41"/>
      <c r="G8" s="9">
        <v>100.0</v>
      </c>
    </row>
    <row r="9">
      <c r="D9" s="9" t="s">
        <v>92</v>
      </c>
      <c r="G9" s="9">
        <v>2.0</v>
      </c>
    </row>
    <row r="10">
      <c r="D10" s="9" t="s">
        <v>93</v>
      </c>
      <c r="E10" s="9" t="s">
        <v>94</v>
      </c>
      <c r="F10" s="9" t="s">
        <v>94</v>
      </c>
      <c r="G10" s="9">
        <v>1.5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0"/>
    <col customWidth="1" min="3" max="3" width="19.25"/>
    <col customWidth="1" min="4" max="4" width="26.38"/>
    <col customWidth="1" min="6" max="6" width="16.0"/>
    <col customWidth="1" min="7" max="7" width="18.13"/>
  </cols>
  <sheetData>
    <row r="2">
      <c r="B2" s="42" t="s">
        <v>95</v>
      </c>
      <c r="C2" s="42" t="s">
        <v>96</v>
      </c>
      <c r="D2" s="42" t="s">
        <v>97</v>
      </c>
      <c r="E2" s="42" t="s">
        <v>98</v>
      </c>
      <c r="F2" s="42" t="s">
        <v>95</v>
      </c>
      <c r="G2" s="42" t="s">
        <v>96</v>
      </c>
      <c r="H2" s="43"/>
    </row>
    <row r="3">
      <c r="B3" s="44">
        <v>0.58</v>
      </c>
      <c r="C3" s="45">
        <f>G3+G4+G5</f>
        <v>24</v>
      </c>
      <c r="D3" s="46" t="s">
        <v>99</v>
      </c>
      <c r="E3" s="47" t="s">
        <v>100</v>
      </c>
      <c r="F3" s="44">
        <v>0.58</v>
      </c>
      <c r="G3" s="9">
        <v>14.0</v>
      </c>
    </row>
    <row r="4">
      <c r="E4" s="1" t="s">
        <v>101</v>
      </c>
      <c r="F4" s="44">
        <v>0.25</v>
      </c>
      <c r="G4" s="9">
        <v>6.0</v>
      </c>
    </row>
    <row r="5">
      <c r="E5" s="48" t="s">
        <v>102</v>
      </c>
      <c r="F5" s="44">
        <v>0.17</v>
      </c>
      <c r="G5" s="9">
        <v>4.0</v>
      </c>
    </row>
    <row r="6">
      <c r="B6" s="44">
        <v>0.3</v>
      </c>
      <c r="C6" s="45">
        <f>G6+G7+G8</f>
        <v>12</v>
      </c>
      <c r="D6" s="49" t="s">
        <v>103</v>
      </c>
      <c r="E6" s="47" t="s">
        <v>100</v>
      </c>
      <c r="F6" s="44">
        <v>0.45</v>
      </c>
      <c r="G6" s="9">
        <v>6.0</v>
      </c>
    </row>
    <row r="7">
      <c r="E7" s="1" t="s">
        <v>101</v>
      </c>
      <c r="F7" s="44">
        <v>0.35</v>
      </c>
      <c r="G7" s="9">
        <v>4.0</v>
      </c>
    </row>
    <row r="8">
      <c r="E8" s="48" t="s">
        <v>102</v>
      </c>
      <c r="F8" s="44">
        <v>0.2</v>
      </c>
      <c r="G8" s="9">
        <v>2.0</v>
      </c>
    </row>
    <row r="9">
      <c r="B9" s="44">
        <v>0.12</v>
      </c>
      <c r="C9" s="45">
        <f>G9+G10+G11</f>
        <v>5</v>
      </c>
      <c r="D9" s="50" t="s">
        <v>104</v>
      </c>
      <c r="E9" s="47" t="s">
        <v>100</v>
      </c>
      <c r="F9" s="44">
        <v>0.0</v>
      </c>
      <c r="G9" s="9">
        <v>0.0</v>
      </c>
    </row>
    <row r="10">
      <c r="E10" s="1" t="s">
        <v>101</v>
      </c>
      <c r="F10" s="44">
        <v>0.0</v>
      </c>
      <c r="G10" s="9">
        <v>0.0</v>
      </c>
    </row>
    <row r="11">
      <c r="E11" s="48" t="s">
        <v>102</v>
      </c>
      <c r="F11" s="44">
        <v>1.0</v>
      </c>
      <c r="G11" s="9">
        <v>5.0</v>
      </c>
    </row>
    <row r="12">
      <c r="D12" s="51"/>
    </row>
    <row r="13">
      <c r="D13" s="51"/>
    </row>
    <row r="14">
      <c r="D14" s="51"/>
    </row>
  </sheetData>
  <mergeCells count="9">
    <mergeCell ref="C9:C11"/>
    <mergeCell ref="D9:D11"/>
    <mergeCell ref="B3:B5"/>
    <mergeCell ref="C3:C5"/>
    <mergeCell ref="D3:D5"/>
    <mergeCell ref="B6:B8"/>
    <mergeCell ref="C6:C8"/>
    <mergeCell ref="D6:D8"/>
    <mergeCell ref="B9:B11"/>
  </mergeCells>
  <drawing r:id="rId1"/>
</worksheet>
</file>